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P31" i="1"/>
  <c r="O31" i="1"/>
  <c r="L31" i="1"/>
  <c r="K31" i="1"/>
  <c r="U29" i="1"/>
  <c r="T29" i="1"/>
  <c r="P29" i="1"/>
  <c r="O29" i="1"/>
  <c r="L29" i="1"/>
  <c r="K29" i="1"/>
  <c r="U28" i="1"/>
  <c r="T28" i="1"/>
  <c r="P28" i="1"/>
  <c r="O28" i="1"/>
  <c r="L28" i="1"/>
  <c r="K28" i="1"/>
  <c r="U27" i="1"/>
  <c r="T27" i="1"/>
  <c r="P27" i="1"/>
  <c r="O27" i="1"/>
  <c r="L27" i="1"/>
  <c r="K27" i="1"/>
  <c r="U26" i="1"/>
  <c r="T26" i="1"/>
  <c r="P26" i="1"/>
  <c r="O26" i="1"/>
  <c r="K26" i="1"/>
  <c r="U24" i="1"/>
  <c r="T24" i="1"/>
  <c r="P24" i="1"/>
  <c r="O24" i="1"/>
  <c r="L24" i="1"/>
  <c r="K24" i="1"/>
  <c r="U23" i="1"/>
  <c r="T23" i="1"/>
  <c r="P23" i="1"/>
  <c r="O23" i="1"/>
  <c r="L23" i="1"/>
  <c r="K23" i="1"/>
  <c r="U22" i="1"/>
  <c r="T22" i="1"/>
  <c r="P22" i="1"/>
  <c r="O22" i="1"/>
  <c r="L22" i="1"/>
  <c r="K22" i="1"/>
  <c r="U21" i="1"/>
  <c r="T21" i="1"/>
  <c r="P21" i="1"/>
  <c r="O21" i="1"/>
  <c r="K21" i="1"/>
  <c r="U19" i="1"/>
  <c r="T19" i="1"/>
  <c r="P19" i="1"/>
  <c r="O19" i="1"/>
  <c r="L19" i="1"/>
  <c r="K19" i="1"/>
  <c r="U18" i="1"/>
  <c r="T18" i="1"/>
  <c r="P18" i="1"/>
  <c r="O18" i="1"/>
  <c r="L18" i="1"/>
  <c r="K18" i="1"/>
  <c r="U17" i="1"/>
  <c r="T17" i="1"/>
  <c r="P17" i="1"/>
  <c r="O17" i="1"/>
  <c r="L17" i="1"/>
  <c r="K17" i="1"/>
  <c r="U16" i="1"/>
  <c r="T16" i="1"/>
  <c r="P16" i="1"/>
  <c r="O16" i="1"/>
  <c r="K16" i="1"/>
  <c r="U14" i="1"/>
  <c r="T14" i="1"/>
  <c r="P14" i="1"/>
  <c r="O14" i="1"/>
  <c r="L14" i="1"/>
  <c r="K14" i="1"/>
  <c r="U13" i="1"/>
  <c r="T13" i="1"/>
  <c r="P13" i="1"/>
  <c r="O13" i="1"/>
  <c r="L13" i="1"/>
  <c r="K13" i="1"/>
  <c r="U12" i="1"/>
  <c r="T12" i="1"/>
  <c r="P12" i="1"/>
  <c r="O12" i="1"/>
  <c r="L12" i="1"/>
  <c r="K12" i="1"/>
  <c r="U11" i="1"/>
  <c r="T11" i="1"/>
  <c r="P11" i="1"/>
  <c r="O11" i="1"/>
  <c r="L11" i="1"/>
  <c r="K11" i="1"/>
  <c r="U10" i="1"/>
  <c r="T10" i="1"/>
  <c r="P10" i="1"/>
  <c r="O10" i="1"/>
  <c r="K10" i="1"/>
</calcChain>
</file>

<file path=xl/sharedStrings.xml><?xml version="1.0" encoding="utf-8"?>
<sst xmlns="http://schemas.openxmlformats.org/spreadsheetml/2006/main" count="39" uniqueCount="26">
  <si>
    <t>Packing list</t>
  </si>
  <si>
    <t>Description</t>
  </si>
  <si>
    <t>Style/
Colour:</t>
  </si>
  <si>
    <t>Size:28</t>
  </si>
  <si>
    <t>Size:30</t>
  </si>
  <si>
    <t>Size: 32</t>
  </si>
  <si>
    <t>Size: 34</t>
  </si>
  <si>
    <t>Size: 36</t>
  </si>
  <si>
    <t>Size: 38</t>
  </si>
  <si>
    <t>Size: 40</t>
  </si>
  <si>
    <t>Size: 42</t>
  </si>
  <si>
    <t>TTL Qty:</t>
  </si>
  <si>
    <t>TTL Ctn</t>
  </si>
  <si>
    <t>N/W</t>
  </si>
  <si>
    <t>G/W</t>
  </si>
  <si>
    <t>TTL N/W</t>
  </si>
  <si>
    <t>TTL G/W</t>
  </si>
  <si>
    <t>Carton Size(CM)</t>
  </si>
  <si>
    <t>CBM/CTN</t>
  </si>
  <si>
    <t>TTL CBM</t>
  </si>
  <si>
    <r>
      <rPr>
        <sz val="11"/>
        <color theme="1"/>
        <rFont val="Arial"/>
        <charset val="134"/>
      </rPr>
      <t>MTS-BK7300</t>
    </r>
    <r>
      <rPr>
        <sz val="11"/>
        <color theme="1"/>
        <rFont val="宋体"/>
        <charset val="134"/>
      </rPr>
      <t>（黑色</t>
    </r>
    <r>
      <rPr>
        <sz val="11"/>
        <color theme="1"/>
        <rFont val="Arial"/>
        <charset val="134"/>
      </rPr>
      <t>)</t>
    </r>
  </si>
  <si>
    <t xml:space="preserve"> MEN'S BASIC TWILL SHORTS </t>
  </si>
  <si>
    <r>
      <rPr>
        <sz val="11"/>
        <color theme="1"/>
        <rFont val="Arial"/>
        <charset val="134"/>
      </rPr>
      <t>MTS-KH7300(</t>
    </r>
    <r>
      <rPr>
        <sz val="9"/>
        <rFont val="宋体"/>
        <charset val="134"/>
      </rPr>
      <t>卡其）</t>
    </r>
  </si>
  <si>
    <r>
      <rPr>
        <sz val="11"/>
        <color theme="1"/>
        <rFont val="Arial"/>
        <charset val="134"/>
      </rPr>
      <t>MTS-NV7300</t>
    </r>
    <r>
      <rPr>
        <sz val="9"/>
        <rFont val="宋体"/>
        <charset val="134"/>
      </rPr>
      <t>（深蓝）</t>
    </r>
  </si>
  <si>
    <r>
      <rPr>
        <sz val="11"/>
        <color theme="1"/>
        <rFont val="Arial"/>
        <charset val="134"/>
      </rPr>
      <t>MTS-GY7300</t>
    </r>
    <r>
      <rPr>
        <sz val="9"/>
        <rFont val="宋体"/>
        <charset val="134"/>
      </rPr>
      <t>（灰色）</t>
    </r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</si>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</sst>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15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24"/>
      <color theme="1"/>
      <name val="Arial"/>
      <charset val="134"/>
    </font>
    <font>
      <sz val="12"/>
      <color theme="1"/>
      <name val="Arial"/>
      <charset val="134"/>
    </font>
    <font>
      <b/>
      <sz val="12"/>
      <color indexed="8"/>
      <name val="Arial"/>
    </font>
    <font>
      <b/>
      <sz val="12"/>
      <color theme="1"/>
      <name val="Arial"/>
      <charset val="134"/>
    </font>
    <font>
      <b/>
      <sz val="12"/>
      <name val="Arial"/>
    </font>
    <font>
      <b/>
      <sz val="10"/>
      <color indexed="8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1"/>
      <color theme="1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A11" sqref="A11:A28"/>
    </sheetView>
  </sheetViews>
  <sheetFormatPr defaultColWidth="9" defaultRowHeight="33" customHeight="1"/>
  <cols>
    <col min="1" max="1" width="13.5703125" style="1" customWidth="1"/>
    <col min="2" max="2" width="18.28515625" style="1" customWidth="1"/>
    <col min="3" max="10" width="9" style="3"/>
    <col min="11" max="12" width="9" style="4"/>
    <col min="13" max="19" width="9" style="3"/>
    <col min="20" max="20" width="9" style="5"/>
    <col min="21" max="21" width="9.42578125" style="5"/>
    <col min="22" max="16384" width="9" style="1"/>
  </cols>
  <sheetData>
    <row r="1" spans="1:21" ht="33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9"/>
      <c r="L1" s="29"/>
      <c r="M1" s="28"/>
      <c r="N1" s="28"/>
      <c r="O1" s="28"/>
      <c r="P1" s="28"/>
      <c r="Q1" s="28"/>
      <c r="R1" s="28"/>
      <c r="S1" s="28"/>
      <c r="T1" s="28"/>
      <c r="U1" s="28"/>
    </row>
    <row r="2" spans="1:21" ht="33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0"/>
      <c r="N2" s="30"/>
      <c r="O2" s="30"/>
      <c r="P2" s="30"/>
      <c r="Q2" s="30"/>
      <c r="R2" s="30"/>
      <c r="S2" s="30"/>
      <c r="T2" s="30"/>
      <c r="U2" s="30"/>
    </row>
    <row r="3" spans="1:21" ht="33" customHeight="1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5" customHeight="1">
      <c r="A4" s="6"/>
      <c r="B4" s="7"/>
      <c r="C4" s="8"/>
      <c r="D4" s="8"/>
      <c r="E4" s="8"/>
      <c r="F4" s="8"/>
      <c r="G4" s="8"/>
      <c r="L4" s="9"/>
      <c r="M4" s="8"/>
      <c r="N4" s="8"/>
      <c r="O4" s="8"/>
      <c r="P4" s="8"/>
      <c r="Q4" s="8"/>
      <c r="R4" s="8"/>
      <c r="S4" s="8"/>
    </row>
    <row r="5" spans="1:21" ht="33" hidden="1" customHeight="1">
      <c r="A5" s="6"/>
      <c r="B5" s="7"/>
      <c r="C5" s="8"/>
      <c r="D5" s="8"/>
      <c r="E5" s="8"/>
      <c r="F5" s="8"/>
      <c r="G5" s="8"/>
      <c r="L5" s="9"/>
      <c r="M5" s="8"/>
      <c r="N5" s="8"/>
      <c r="O5" s="8"/>
      <c r="P5" s="8"/>
      <c r="Q5" s="8"/>
      <c r="R5" s="8"/>
      <c r="S5" s="8"/>
    </row>
    <row r="6" spans="1:21" ht="33" hidden="1" customHeight="1">
      <c r="A6" s="6"/>
      <c r="B6" s="7"/>
      <c r="C6" s="8"/>
      <c r="D6" s="8"/>
      <c r="E6" s="8"/>
      <c r="F6" s="8"/>
      <c r="G6" s="8"/>
      <c r="L6" s="9"/>
    </row>
    <row r="7" spans="1:21" ht="33" hidden="1" customHeight="1">
      <c r="A7" s="6"/>
    </row>
    <row r="8" spans="1:21" ht="33" hidden="1" customHeight="1"/>
    <row r="9" spans="1:21" ht="33" customHeight="1">
      <c r="A9" s="10" t="s">
        <v>1</v>
      </c>
      <c r="B9" s="10" t="s">
        <v>2</v>
      </c>
      <c r="C9" s="10" t="s">
        <v>3</v>
      </c>
      <c r="D9" s="11" t="s">
        <v>4</v>
      </c>
      <c r="E9" s="11" t="s">
        <v>5</v>
      </c>
      <c r="F9" s="10" t="s">
        <v>6</v>
      </c>
      <c r="G9" s="10" t="s">
        <v>7</v>
      </c>
      <c r="H9" s="10" t="s">
        <v>8</v>
      </c>
      <c r="I9" s="10" t="s">
        <v>9</v>
      </c>
      <c r="J9" s="10" t="s">
        <v>10</v>
      </c>
      <c r="K9" s="12" t="s">
        <v>11</v>
      </c>
      <c r="L9" s="12" t="s">
        <v>12</v>
      </c>
      <c r="M9" s="13" t="s">
        <v>13</v>
      </c>
      <c r="N9" s="13" t="s">
        <v>14</v>
      </c>
      <c r="O9" s="14" t="s">
        <v>15</v>
      </c>
      <c r="P9" s="14" t="s">
        <v>16</v>
      </c>
      <c r="Q9" s="33" t="s">
        <v>17</v>
      </c>
      <c r="R9" s="33"/>
      <c r="S9" s="33"/>
      <c r="T9" s="14" t="s">
        <v>18</v>
      </c>
      <c r="U9" s="14" t="s">
        <v>19</v>
      </c>
    </row>
    <row r="10" spans="1:21" ht="33" customHeight="1">
      <c r="A10" s="15"/>
      <c r="B10" s="16" t="s">
        <v>20</v>
      </c>
      <c r="C10" s="17">
        <v>1752</v>
      </c>
      <c r="D10" s="18">
        <v>0</v>
      </c>
      <c r="E10" s="18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2">
        <f>C10</f>
        <v>1752</v>
      </c>
      <c r="L10" s="12">
        <v>73</v>
      </c>
      <c r="M10" s="20">
        <v>6.5</v>
      </c>
      <c r="N10" s="20">
        <v>7</v>
      </c>
      <c r="O10" s="17">
        <f>M10*L10</f>
        <v>474.5</v>
      </c>
      <c r="P10" s="17">
        <f>N10*L10</f>
        <v>511</v>
      </c>
      <c r="Q10" s="17">
        <v>64</v>
      </c>
      <c r="R10" s="17">
        <v>32</v>
      </c>
      <c r="S10" s="17">
        <v>17</v>
      </c>
      <c r="T10" s="20">
        <f>S10*R10*Q10/1000000</f>
        <v>3.4816E-2</v>
      </c>
      <c r="U10" s="20">
        <f>T10*L10</f>
        <v>2.5415679999999998</v>
      </c>
    </row>
    <row r="11" spans="1:21" ht="33" customHeight="1">
      <c r="A11" s="34" t="s">
        <v>21</v>
      </c>
      <c r="B11" s="16" t="s">
        <v>20</v>
      </c>
      <c r="C11" s="17">
        <v>0</v>
      </c>
      <c r="D11" s="17">
        <v>1402</v>
      </c>
      <c r="E11" s="17">
        <v>2804</v>
      </c>
      <c r="F11" s="17">
        <v>4206</v>
      </c>
      <c r="G11" s="17">
        <v>2804</v>
      </c>
      <c r="H11" s="17">
        <v>2804</v>
      </c>
      <c r="I11" s="17">
        <v>1402</v>
      </c>
      <c r="J11" s="17">
        <v>1402</v>
      </c>
      <c r="K11" s="21">
        <f>SUM(C11:J11)</f>
        <v>16824</v>
      </c>
      <c r="L11" s="21">
        <f t="shared" ref="L11:L14" si="0">K11/24</f>
        <v>701</v>
      </c>
      <c r="M11" s="20">
        <v>7.5</v>
      </c>
      <c r="N11" s="20">
        <v>8</v>
      </c>
      <c r="O11" s="17">
        <f>M11*L11</f>
        <v>5257.5</v>
      </c>
      <c r="P11" s="17">
        <f>N11*L11</f>
        <v>5608</v>
      </c>
      <c r="Q11" s="17">
        <v>65</v>
      </c>
      <c r="R11" s="17">
        <v>33</v>
      </c>
      <c r="S11" s="17">
        <v>18</v>
      </c>
      <c r="T11" s="20">
        <f>S11*R11*Q11/1000000</f>
        <v>3.8609999999999998E-2</v>
      </c>
      <c r="U11" s="20">
        <f>T11*L11</f>
        <v>27.06561</v>
      </c>
    </row>
    <row r="12" spans="1:21" ht="33" customHeight="1">
      <c r="A12" s="35"/>
      <c r="B12" s="16" t="s">
        <v>20</v>
      </c>
      <c r="C12" s="17">
        <v>0</v>
      </c>
      <c r="D12" s="17">
        <v>1048</v>
      </c>
      <c r="E12" s="17">
        <v>1572</v>
      </c>
      <c r="F12" s="17">
        <v>1572</v>
      </c>
      <c r="G12" s="17">
        <v>1048</v>
      </c>
      <c r="H12" s="17">
        <v>0</v>
      </c>
      <c r="I12" s="17">
        <v>524</v>
      </c>
      <c r="J12" s="17">
        <v>524</v>
      </c>
      <c r="K12" s="21">
        <f>SUM(C12:J12)</f>
        <v>6288</v>
      </c>
      <c r="L12" s="21">
        <f t="shared" si="0"/>
        <v>262</v>
      </c>
      <c r="M12" s="20">
        <v>7.5</v>
      </c>
      <c r="N12" s="20">
        <v>8</v>
      </c>
      <c r="O12" s="17">
        <f>M12*L12</f>
        <v>1965</v>
      </c>
      <c r="P12" s="17">
        <f>N12*L12</f>
        <v>2096</v>
      </c>
      <c r="Q12" s="17">
        <v>65</v>
      </c>
      <c r="R12" s="17">
        <v>33</v>
      </c>
      <c r="S12" s="17">
        <v>18</v>
      </c>
      <c r="T12" s="20">
        <f>S12*R12*Q12/1000000</f>
        <v>3.8609999999999998E-2</v>
      </c>
      <c r="U12" s="20">
        <f>T12*L12</f>
        <v>10.115819999999999</v>
      </c>
    </row>
    <row r="13" spans="1:21" ht="33" customHeight="1">
      <c r="A13" s="35"/>
      <c r="B13" s="16" t="s">
        <v>20</v>
      </c>
      <c r="C13" s="17">
        <v>0</v>
      </c>
      <c r="D13" s="17">
        <v>1512</v>
      </c>
      <c r="E13" s="17">
        <v>2016</v>
      </c>
      <c r="F13" s="17">
        <v>0</v>
      </c>
      <c r="G13" s="17">
        <v>1512</v>
      </c>
      <c r="H13" s="17">
        <v>0</v>
      </c>
      <c r="I13" s="17">
        <v>504</v>
      </c>
      <c r="J13" s="17">
        <v>504</v>
      </c>
      <c r="K13" s="21">
        <f>SUM(C13:J13)</f>
        <v>6048</v>
      </c>
      <c r="L13" s="21">
        <f t="shared" si="0"/>
        <v>252</v>
      </c>
      <c r="M13" s="20">
        <v>7.5</v>
      </c>
      <c r="N13" s="20">
        <v>8</v>
      </c>
      <c r="O13" s="17">
        <f>M13*L13</f>
        <v>1890</v>
      </c>
      <c r="P13" s="17">
        <f>N13*L13</f>
        <v>2016</v>
      </c>
      <c r="Q13" s="17">
        <v>65</v>
      </c>
      <c r="R13" s="17">
        <v>33</v>
      </c>
      <c r="S13" s="17">
        <v>18</v>
      </c>
      <c r="T13" s="20">
        <f>S13*R13*Q13/1000000</f>
        <v>3.8609999999999998E-2</v>
      </c>
      <c r="U13" s="20">
        <f>T13*L13</f>
        <v>9.7297200000000004</v>
      </c>
    </row>
    <row r="14" spans="1:21" ht="33" customHeight="1">
      <c r="A14" s="35"/>
      <c r="B14" s="16" t="s">
        <v>20</v>
      </c>
      <c r="C14" s="17">
        <v>0</v>
      </c>
      <c r="D14" s="17">
        <v>576</v>
      </c>
      <c r="E14" s="17">
        <v>1200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21">
        <f>SUM(C14:J14)</f>
        <v>1776</v>
      </c>
      <c r="L14" s="21">
        <f t="shared" si="0"/>
        <v>74</v>
      </c>
      <c r="M14" s="20">
        <v>7.5</v>
      </c>
      <c r="N14" s="20">
        <v>8</v>
      </c>
      <c r="O14" s="17">
        <f>M14*L14</f>
        <v>555</v>
      </c>
      <c r="P14" s="17">
        <f>N14*L14</f>
        <v>592</v>
      </c>
      <c r="Q14" s="17">
        <v>65</v>
      </c>
      <c r="R14" s="17">
        <v>33</v>
      </c>
      <c r="S14" s="17">
        <v>18</v>
      </c>
      <c r="T14" s="20">
        <f>S14*R14*Q14/1000000</f>
        <v>3.8609999999999998E-2</v>
      </c>
      <c r="U14" s="20">
        <f>T14*L14</f>
        <v>2.8571399999999998</v>
      </c>
    </row>
    <row r="15" spans="1:21" ht="33" customHeight="1">
      <c r="A15" s="35"/>
      <c r="B15" s="16"/>
      <c r="C15" s="17"/>
      <c r="D15" s="17"/>
      <c r="E15" s="17"/>
      <c r="F15" s="17"/>
      <c r="G15" s="17"/>
      <c r="H15" s="17"/>
      <c r="I15" s="17"/>
      <c r="J15" s="17"/>
      <c r="K15" s="21"/>
      <c r="L15" s="21"/>
      <c r="M15" s="20"/>
      <c r="N15" s="20"/>
      <c r="O15" s="17"/>
      <c r="P15" s="17"/>
      <c r="Q15" s="17"/>
      <c r="R15" s="17"/>
      <c r="S15" s="17"/>
      <c r="T15" s="20"/>
      <c r="U15" s="20"/>
    </row>
    <row r="16" spans="1:21" ht="33" customHeight="1">
      <c r="A16" s="35"/>
      <c r="B16" s="16" t="s">
        <v>22</v>
      </c>
      <c r="C16" s="17">
        <v>624</v>
      </c>
      <c r="D16" s="18">
        <v>0</v>
      </c>
      <c r="E16" s="18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21">
        <f>C16</f>
        <v>624</v>
      </c>
      <c r="L16" s="21">
        <v>26</v>
      </c>
      <c r="M16" s="20">
        <v>6.5</v>
      </c>
      <c r="N16" s="20">
        <v>7</v>
      </c>
      <c r="O16" s="17">
        <f>M16*L16</f>
        <v>169</v>
      </c>
      <c r="P16" s="17">
        <f>N16*L16</f>
        <v>182</v>
      </c>
      <c r="Q16" s="17">
        <v>64</v>
      </c>
      <c r="R16" s="17">
        <v>32</v>
      </c>
      <c r="S16" s="17">
        <v>17</v>
      </c>
      <c r="T16" s="20">
        <f>S16*R16*Q16/1000000</f>
        <v>3.4816E-2</v>
      </c>
      <c r="U16" s="20">
        <f>T16*L16</f>
        <v>0.90521600000000002</v>
      </c>
    </row>
    <row r="17" spans="1:21" ht="33" customHeight="1">
      <c r="A17" s="35"/>
      <c r="B17" s="16" t="s">
        <v>22</v>
      </c>
      <c r="C17" s="3">
        <v>0</v>
      </c>
      <c r="D17" s="17">
        <v>238</v>
      </c>
      <c r="E17" s="17">
        <v>476</v>
      </c>
      <c r="F17" s="17">
        <v>714</v>
      </c>
      <c r="G17" s="17">
        <v>476</v>
      </c>
      <c r="H17" s="17">
        <v>476</v>
      </c>
      <c r="I17" s="17">
        <v>238</v>
      </c>
      <c r="J17" s="17">
        <v>238</v>
      </c>
      <c r="K17" s="21">
        <f>SUM(C17:J17)</f>
        <v>2856</v>
      </c>
      <c r="L17" s="21">
        <f>K17/24</f>
        <v>119</v>
      </c>
      <c r="M17" s="20">
        <v>7.5</v>
      </c>
      <c r="N17" s="20">
        <v>8</v>
      </c>
      <c r="O17" s="17">
        <f>M17*L17</f>
        <v>892.5</v>
      </c>
      <c r="P17" s="17">
        <f>N17*L17</f>
        <v>952</v>
      </c>
      <c r="Q17" s="17">
        <v>65</v>
      </c>
      <c r="R17" s="17">
        <v>33</v>
      </c>
      <c r="S17" s="17">
        <v>18</v>
      </c>
      <c r="T17" s="20">
        <f>S17*R17*Q17/1000000</f>
        <v>3.8609999999999998E-2</v>
      </c>
      <c r="U17" s="20">
        <f>T17*L17</f>
        <v>4.5945900000000002</v>
      </c>
    </row>
    <row r="18" spans="1:21" ht="33" customHeight="1">
      <c r="A18" s="35"/>
      <c r="B18" s="16" t="s">
        <v>22</v>
      </c>
      <c r="C18" s="17">
        <v>0</v>
      </c>
      <c r="D18" s="17">
        <v>408</v>
      </c>
      <c r="E18" s="17">
        <v>612</v>
      </c>
      <c r="F18" s="17">
        <v>612</v>
      </c>
      <c r="G18" s="17">
        <v>408</v>
      </c>
      <c r="H18" s="17">
        <v>0</v>
      </c>
      <c r="I18" s="17">
        <v>204</v>
      </c>
      <c r="J18" s="17">
        <v>204</v>
      </c>
      <c r="K18" s="21">
        <f>SUM(C18:J18)</f>
        <v>2448</v>
      </c>
      <c r="L18" s="21">
        <f>K18/24</f>
        <v>102</v>
      </c>
      <c r="M18" s="20">
        <v>7.5</v>
      </c>
      <c r="N18" s="20">
        <v>8</v>
      </c>
      <c r="O18" s="17">
        <f>M18*L18</f>
        <v>765</v>
      </c>
      <c r="P18" s="17">
        <f>N18*L18</f>
        <v>816</v>
      </c>
      <c r="Q18" s="17">
        <v>65</v>
      </c>
      <c r="R18" s="17">
        <v>33</v>
      </c>
      <c r="S18" s="17">
        <v>18</v>
      </c>
      <c r="T18" s="20">
        <f>S18*R18*Q18/1000000</f>
        <v>3.8609999999999998E-2</v>
      </c>
      <c r="U18" s="20">
        <f>T18*L18</f>
        <v>3.9382199999999998</v>
      </c>
    </row>
    <row r="19" spans="1:21" ht="33" customHeight="1">
      <c r="A19" s="35"/>
      <c r="B19" s="16" t="s">
        <v>22</v>
      </c>
      <c r="C19" s="17">
        <v>0</v>
      </c>
      <c r="D19" s="17">
        <v>192</v>
      </c>
      <c r="E19" s="17">
        <v>192</v>
      </c>
      <c r="F19" s="17">
        <v>0</v>
      </c>
      <c r="G19" s="17">
        <v>96</v>
      </c>
      <c r="H19" s="17">
        <v>0</v>
      </c>
      <c r="I19" s="17">
        <v>48</v>
      </c>
      <c r="J19" s="17">
        <v>48</v>
      </c>
      <c r="K19" s="21">
        <f>SUM(C19:J19)</f>
        <v>576</v>
      </c>
      <c r="L19" s="21">
        <f>K19/24</f>
        <v>24</v>
      </c>
      <c r="M19" s="20">
        <v>7.5</v>
      </c>
      <c r="N19" s="20">
        <v>8</v>
      </c>
      <c r="O19" s="17">
        <f>M19*L19</f>
        <v>180</v>
      </c>
      <c r="P19" s="17">
        <f>N19*L19</f>
        <v>192</v>
      </c>
      <c r="Q19" s="17">
        <v>65</v>
      </c>
      <c r="R19" s="17">
        <v>33</v>
      </c>
      <c r="S19" s="17">
        <v>18</v>
      </c>
      <c r="T19" s="20">
        <f>S19*R19*Q19/1000000</f>
        <v>3.8609999999999998E-2</v>
      </c>
      <c r="U19" s="20">
        <f>T19*L19</f>
        <v>0.92664000000000002</v>
      </c>
    </row>
    <row r="20" spans="1:21" ht="33" customHeight="1">
      <c r="A20" s="35"/>
      <c r="B20" s="16"/>
      <c r="C20" s="17"/>
      <c r="D20" s="17"/>
      <c r="E20" s="17"/>
      <c r="F20" s="17"/>
      <c r="G20" s="17"/>
      <c r="H20" s="17"/>
      <c r="I20" s="17"/>
      <c r="J20" s="17"/>
      <c r="K20" s="21"/>
      <c r="L20" s="21"/>
      <c r="M20" s="20"/>
      <c r="N20" s="20"/>
      <c r="O20" s="17"/>
      <c r="P20" s="17"/>
      <c r="Q20" s="17"/>
      <c r="R20" s="17"/>
      <c r="S20" s="17"/>
      <c r="T20" s="20"/>
      <c r="U20" s="20"/>
    </row>
    <row r="21" spans="1:21" ht="33" customHeight="1">
      <c r="A21" s="35"/>
      <c r="B21" s="16" t="s">
        <v>23</v>
      </c>
      <c r="C21" s="17">
        <v>168</v>
      </c>
      <c r="D21" s="18">
        <v>0</v>
      </c>
      <c r="E21" s="18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21">
        <f>C21</f>
        <v>168</v>
      </c>
      <c r="L21" s="21">
        <v>7</v>
      </c>
      <c r="M21" s="20">
        <v>6.5</v>
      </c>
      <c r="N21" s="20">
        <v>7</v>
      </c>
      <c r="O21" s="17">
        <f>M21*L21</f>
        <v>45.5</v>
      </c>
      <c r="P21" s="17">
        <f>N21*L21</f>
        <v>49</v>
      </c>
      <c r="Q21" s="17">
        <v>64</v>
      </c>
      <c r="R21" s="17">
        <v>32</v>
      </c>
      <c r="S21" s="17">
        <v>17</v>
      </c>
      <c r="T21" s="20">
        <f>S21*R21*Q21/1000000</f>
        <v>3.4816E-2</v>
      </c>
      <c r="U21" s="20">
        <f>T21*L21</f>
        <v>0.24371200000000001</v>
      </c>
    </row>
    <row r="22" spans="1:21" ht="33" customHeight="1">
      <c r="A22" s="35"/>
      <c r="B22" s="16" t="s">
        <v>23</v>
      </c>
      <c r="C22" s="3">
        <v>0</v>
      </c>
      <c r="D22" s="17">
        <v>86</v>
      </c>
      <c r="E22" s="17">
        <v>172</v>
      </c>
      <c r="F22" s="17">
        <v>258</v>
      </c>
      <c r="G22" s="17">
        <v>172</v>
      </c>
      <c r="H22" s="17">
        <v>172</v>
      </c>
      <c r="I22" s="17">
        <v>86</v>
      </c>
      <c r="J22" s="17">
        <v>86</v>
      </c>
      <c r="K22" s="21">
        <f>SUM(C22:J22)</f>
        <v>1032</v>
      </c>
      <c r="L22" s="21">
        <f>K22/24</f>
        <v>43</v>
      </c>
      <c r="M22" s="20">
        <v>7.5</v>
      </c>
      <c r="N22" s="20">
        <v>8</v>
      </c>
      <c r="O22" s="17">
        <f t="shared" ref="O22:O24" si="1">M22*L22</f>
        <v>322.5</v>
      </c>
      <c r="P22" s="17">
        <f t="shared" ref="P22:P24" si="2">N22*L22</f>
        <v>344</v>
      </c>
      <c r="Q22" s="17">
        <v>65</v>
      </c>
      <c r="R22" s="17">
        <v>33</v>
      </c>
      <c r="S22" s="17">
        <v>18</v>
      </c>
      <c r="T22" s="20">
        <f t="shared" ref="T22:T24" si="3">S22*R22*Q22/1000000</f>
        <v>3.8609999999999998E-2</v>
      </c>
      <c r="U22" s="20">
        <f>T22*L22</f>
        <v>1.6602300000000001</v>
      </c>
    </row>
    <row r="23" spans="1:21" ht="33" customHeight="1">
      <c r="A23" s="35"/>
      <c r="B23" s="16" t="s">
        <v>23</v>
      </c>
      <c r="C23" s="17">
        <v>0</v>
      </c>
      <c r="D23" s="17">
        <v>136</v>
      </c>
      <c r="E23" s="17">
        <v>136</v>
      </c>
      <c r="F23" s="17">
        <v>0</v>
      </c>
      <c r="G23" s="17">
        <v>68</v>
      </c>
      <c r="H23" s="17">
        <v>0</v>
      </c>
      <c r="I23" s="17">
        <v>34</v>
      </c>
      <c r="J23" s="17">
        <v>34</v>
      </c>
      <c r="K23" s="21">
        <f>SUM(C23:J23)</f>
        <v>408</v>
      </c>
      <c r="L23" s="21">
        <f>K23/24</f>
        <v>17</v>
      </c>
      <c r="M23" s="20">
        <v>7.5</v>
      </c>
      <c r="N23" s="20">
        <v>8</v>
      </c>
      <c r="O23" s="17">
        <f t="shared" si="1"/>
        <v>127.5</v>
      </c>
      <c r="P23" s="17">
        <f t="shared" si="2"/>
        <v>136</v>
      </c>
      <c r="Q23" s="17">
        <v>65</v>
      </c>
      <c r="R23" s="17">
        <v>33</v>
      </c>
      <c r="S23" s="17">
        <v>18</v>
      </c>
      <c r="T23" s="20">
        <f t="shared" si="3"/>
        <v>3.8609999999999998E-2</v>
      </c>
      <c r="U23" s="20">
        <f t="shared" ref="U23:U24" si="4">T23*L23</f>
        <v>0.65637000000000001</v>
      </c>
    </row>
    <row r="24" spans="1:21" ht="33" customHeight="1">
      <c r="A24" s="35"/>
      <c r="B24" s="16" t="s">
        <v>23</v>
      </c>
      <c r="C24" s="17">
        <v>0</v>
      </c>
      <c r="D24" s="17">
        <v>96</v>
      </c>
      <c r="E24" s="17">
        <v>144</v>
      </c>
      <c r="F24" s="17">
        <v>144</v>
      </c>
      <c r="G24" s="17">
        <v>96</v>
      </c>
      <c r="H24" s="17">
        <v>0</v>
      </c>
      <c r="I24" s="17">
        <v>48</v>
      </c>
      <c r="J24" s="17">
        <v>48</v>
      </c>
      <c r="K24" s="21">
        <f>SUM(C24:J24)</f>
        <v>576</v>
      </c>
      <c r="L24" s="21">
        <f>K24/24</f>
        <v>24</v>
      </c>
      <c r="M24" s="20">
        <v>7.5</v>
      </c>
      <c r="N24" s="20">
        <v>8</v>
      </c>
      <c r="O24" s="17">
        <f t="shared" si="1"/>
        <v>180</v>
      </c>
      <c r="P24" s="17">
        <f t="shared" si="2"/>
        <v>192</v>
      </c>
      <c r="Q24" s="17">
        <v>65</v>
      </c>
      <c r="R24" s="17">
        <v>33</v>
      </c>
      <c r="S24" s="17">
        <v>18</v>
      </c>
      <c r="T24" s="20">
        <f t="shared" si="3"/>
        <v>3.8609999999999998E-2</v>
      </c>
      <c r="U24" s="20">
        <f t="shared" si="4"/>
        <v>0.92664000000000002</v>
      </c>
    </row>
    <row r="25" spans="1:21" ht="33" customHeight="1">
      <c r="A25" s="35"/>
      <c r="B25" s="16"/>
      <c r="C25" s="17"/>
      <c r="D25" s="17"/>
      <c r="E25" s="17"/>
      <c r="F25" s="17"/>
      <c r="G25" s="17"/>
      <c r="H25" s="17"/>
      <c r="I25" s="17"/>
      <c r="J25" s="17"/>
      <c r="K25" s="21"/>
      <c r="L25" s="21"/>
      <c r="M25" s="20"/>
      <c r="N25" s="20"/>
      <c r="O25" s="17"/>
      <c r="P25" s="17"/>
      <c r="Q25" s="17"/>
      <c r="R25" s="17"/>
      <c r="S25" s="17"/>
      <c r="T25" s="20"/>
      <c r="U25" s="20"/>
    </row>
    <row r="26" spans="1:21" ht="33" customHeight="1">
      <c r="A26" s="35"/>
      <c r="B26" s="16" t="s">
        <v>24</v>
      </c>
      <c r="C26" s="17">
        <v>144</v>
      </c>
      <c r="D26" s="18">
        <v>0</v>
      </c>
      <c r="E26" s="18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21">
        <f>C26</f>
        <v>144</v>
      </c>
      <c r="L26" s="21">
        <v>6</v>
      </c>
      <c r="M26" s="20">
        <v>6.5</v>
      </c>
      <c r="N26" s="20">
        <v>7</v>
      </c>
      <c r="O26" s="17">
        <f>M26*L26</f>
        <v>39</v>
      </c>
      <c r="P26" s="17">
        <f>N26*L26</f>
        <v>42</v>
      </c>
      <c r="Q26" s="17">
        <v>64</v>
      </c>
      <c r="R26" s="17">
        <v>32</v>
      </c>
      <c r="S26" s="17">
        <v>17</v>
      </c>
      <c r="T26" s="20">
        <f>S26*R26*Q26/1000000</f>
        <v>3.4816E-2</v>
      </c>
      <c r="U26" s="20">
        <f>T26*L26</f>
        <v>0.208896</v>
      </c>
    </row>
    <row r="27" spans="1:21" ht="33" customHeight="1">
      <c r="A27" s="35"/>
      <c r="B27" s="16" t="s">
        <v>24</v>
      </c>
      <c r="C27" s="3">
        <v>0</v>
      </c>
      <c r="D27" s="17">
        <v>72</v>
      </c>
      <c r="E27" s="17">
        <v>144</v>
      </c>
      <c r="F27" s="17">
        <v>216</v>
      </c>
      <c r="G27" s="17">
        <v>144</v>
      </c>
      <c r="H27" s="17">
        <v>144</v>
      </c>
      <c r="I27" s="17">
        <v>72</v>
      </c>
      <c r="J27" s="17">
        <v>72</v>
      </c>
      <c r="K27" s="21">
        <f>SUM(C27:J27)</f>
        <v>864</v>
      </c>
      <c r="L27" s="21">
        <f t="shared" ref="L27:L29" si="5">K27/24</f>
        <v>36</v>
      </c>
      <c r="M27" s="20">
        <v>7.5</v>
      </c>
      <c r="N27" s="20">
        <v>8</v>
      </c>
      <c r="O27" s="17">
        <f t="shared" ref="O27:O29" si="6">M27*L27</f>
        <v>270</v>
      </c>
      <c r="P27" s="17">
        <f t="shared" ref="P27:P29" si="7">N27*L27</f>
        <v>288</v>
      </c>
      <c r="Q27" s="17">
        <v>65</v>
      </c>
      <c r="R27" s="17">
        <v>33</v>
      </c>
      <c r="S27" s="17">
        <v>18</v>
      </c>
      <c r="T27" s="20">
        <f t="shared" ref="T27:T29" si="8">S27*R27*Q27/1000000</f>
        <v>3.8609999999999998E-2</v>
      </c>
      <c r="U27" s="20">
        <f t="shared" ref="U27:U29" si="9">T27*L27</f>
        <v>1.3899600000000001</v>
      </c>
    </row>
    <row r="28" spans="1:21" ht="33" customHeight="1">
      <c r="A28" s="36"/>
      <c r="B28" s="16" t="s">
        <v>24</v>
      </c>
      <c r="C28" s="17">
        <v>0</v>
      </c>
      <c r="D28" s="17">
        <v>72</v>
      </c>
      <c r="E28" s="17">
        <v>108</v>
      </c>
      <c r="F28" s="17">
        <v>108</v>
      </c>
      <c r="G28" s="17">
        <v>72</v>
      </c>
      <c r="H28" s="17">
        <v>0</v>
      </c>
      <c r="I28" s="17">
        <v>36</v>
      </c>
      <c r="J28" s="17">
        <v>36</v>
      </c>
      <c r="K28" s="21">
        <f>SUM(C28:J28)</f>
        <v>432</v>
      </c>
      <c r="L28" s="21">
        <f t="shared" si="5"/>
        <v>18</v>
      </c>
      <c r="M28" s="20">
        <v>7.5</v>
      </c>
      <c r="N28" s="20">
        <v>8</v>
      </c>
      <c r="O28" s="17">
        <f t="shared" si="6"/>
        <v>135</v>
      </c>
      <c r="P28" s="17">
        <f t="shared" si="7"/>
        <v>144</v>
      </c>
      <c r="Q28" s="17">
        <v>65</v>
      </c>
      <c r="R28" s="17">
        <v>33</v>
      </c>
      <c r="S28" s="17">
        <v>18</v>
      </c>
      <c r="T28" s="20">
        <f t="shared" si="8"/>
        <v>3.8609999999999998E-2</v>
      </c>
      <c r="U28" s="20">
        <f t="shared" si="9"/>
        <v>0.69498000000000004</v>
      </c>
    </row>
    <row r="29" spans="1:21" ht="33" customHeight="1">
      <c r="A29" s="22"/>
      <c r="B29" s="16" t="s">
        <v>24</v>
      </c>
      <c r="C29" s="17">
        <v>0</v>
      </c>
      <c r="D29" s="17">
        <v>168</v>
      </c>
      <c r="E29" s="17">
        <v>168</v>
      </c>
      <c r="F29" s="17">
        <v>0</v>
      </c>
      <c r="G29" s="17">
        <v>80</v>
      </c>
      <c r="H29" s="17">
        <v>0</v>
      </c>
      <c r="I29" s="17">
        <v>44</v>
      </c>
      <c r="J29" s="17">
        <v>44</v>
      </c>
      <c r="K29" s="21">
        <f>SUM(C29:J29)</f>
        <v>504</v>
      </c>
      <c r="L29" s="21">
        <f t="shared" si="5"/>
        <v>21</v>
      </c>
      <c r="M29" s="20">
        <v>7.5</v>
      </c>
      <c r="N29" s="20">
        <v>8</v>
      </c>
      <c r="O29" s="17">
        <f t="shared" si="6"/>
        <v>157.5</v>
      </c>
      <c r="P29" s="17">
        <f t="shared" si="7"/>
        <v>168</v>
      </c>
      <c r="Q29" s="17">
        <v>65</v>
      </c>
      <c r="R29" s="17">
        <v>33</v>
      </c>
      <c r="S29" s="17">
        <v>18</v>
      </c>
      <c r="T29" s="20">
        <f t="shared" si="8"/>
        <v>3.8609999999999998E-2</v>
      </c>
      <c r="U29" s="20">
        <f t="shared" si="9"/>
        <v>0.81081000000000003</v>
      </c>
    </row>
    <row r="31" spans="1:21" s="2" customFormat="1" ht="33" customHeight="1">
      <c r="C31" s="23"/>
      <c r="D31" s="23"/>
      <c r="E31" s="23"/>
      <c r="F31" s="23"/>
      <c r="G31" s="23"/>
      <c r="H31" s="23"/>
      <c r="I31" s="23" t="s">
        <v>25</v>
      </c>
      <c r="J31" s="23"/>
      <c r="K31" s="24">
        <f>SUM(K10:K30)</f>
        <v>43320</v>
      </c>
      <c r="L31" s="25">
        <f>SUM(L10:L30)</f>
        <v>1805</v>
      </c>
      <c r="M31" s="23"/>
      <c r="N31" s="23"/>
      <c r="O31" s="23">
        <f>SUM(O10:O30)</f>
        <v>13425.5</v>
      </c>
      <c r="P31" s="25">
        <f>SUM(P10:P30)</f>
        <v>14328</v>
      </c>
      <c r="Q31" s="23"/>
      <c r="R31" s="23"/>
      <c r="S31" s="23"/>
      <c r="T31" s="26"/>
      <c r="U31" s="27">
        <f>SUM(U10:U30)</f>
        <v>69.266121999999996</v>
      </c>
    </row>
  </sheetData>
  <mergeCells count="5">
    <mergeCell ref="A1:U1"/>
    <mergeCell ref="A2:U2"/>
    <mergeCell ref="A3:U3"/>
    <mergeCell ref="Q9:S9"/>
    <mergeCell ref="A11:A28"/>
  </mergeCells>
  <pageMargins left="0.75138888888888899" right="0.75138888888888899" top="1" bottom="1" header="0.5" footer="0.5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2026-06-13T03:45:00Z</dcterms:created>
  <dcterms:modified xsi:type="dcterms:W3CDTF">2026-06-25T16:05:12Z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EABD7DE6067D4697B3071E92F55D3558_13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